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vmlDrawing1.vml" ContentType="application/vnd.openxmlformats-officedocument.vmlDrawing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7" firstSheet="0" activeTab="0"/>
  </bookViews>
  <sheets>
    <sheet name="rozpočet 2017" sheetId="1" state="visible" r:id="rId2"/>
    <sheet name="přehled" sheetId="2" state="visible" r:id="rId3"/>
  </sheets>
  <definedNames>
    <definedName function="false" hidden="false" name="elektrická_energie_4_53.950" vbProcedure="false">'rozpočet 2017'!$D$77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/>
  </authors>
  <commentList>
    <comment ref="D148" authorId="0">
      <text>
        <r>
          <rPr>
            <sz val="11"/>
            <color rgb="FF000000"/>
            <rFont val="Calibri"/>
            <family val="2"/>
            <charset val="238"/>
          </rPr>
          <t>ČM: 22.530 *12=270.360
daŇ: 4755*12= 57.060
ZP zam.: 1.89*12= 15.468
</t>
        </r>
      </text>
    </comment>
    <comment ref="D149" authorId="0">
      <text>
        <r>
          <rPr>
            <sz val="11"/>
            <color rgb="FF000000"/>
            <rFont val="Calibri"/>
            <family val="2"/>
            <charset val="238"/>
          </rPr>
          <t>ZP org.:
2.570*12=30.840
</t>
        </r>
      </text>
    </comment>
  </commentList>
</comments>
</file>

<file path=xl/sharedStrings.xml><?xml version="1.0" encoding="utf-8"?>
<sst xmlns="http://schemas.openxmlformats.org/spreadsheetml/2006/main" count="199" uniqueCount="134">
  <si>
    <t>ROZPOČTOVÉ PŘÍJMY PRO ROK 2018</t>
  </si>
  <si>
    <t>Paragraf</t>
  </si>
  <si>
    <t>Položka</t>
  </si>
  <si>
    <t>Popis</t>
  </si>
  <si>
    <t>Částka</t>
  </si>
  <si>
    <t>daň z příjmů ze záv.č.</t>
  </si>
  <si>
    <t>daň z příjmů FO ze samost.v.č.</t>
  </si>
  <si>
    <t>daň z příjmů FO z kapit.výnosů</t>
  </si>
  <si>
    <t>daň z příjmů PO</t>
  </si>
  <si>
    <t>daň z příjmů právnických osob za obce</t>
  </si>
  <si>
    <t>DPH</t>
  </si>
  <si>
    <t>odvody za odnětí ze ZPF</t>
  </si>
  <si>
    <t>poplatky za odnětí pozemků plnění funkcí lesa</t>
  </si>
  <si>
    <t>poplatek ze psů</t>
  </si>
  <si>
    <t>odvod loterií a podobných her</t>
  </si>
  <si>
    <t>zrušení odvod z loterií a pod.her.</t>
  </si>
  <si>
    <t>daň z nemovitostí</t>
  </si>
  <si>
    <t>NIV přijaté transf.ze st.rozpočtu/ souhr.dotační vztah/</t>
  </si>
  <si>
    <t>Celkem</t>
  </si>
  <si>
    <t>Základní škola</t>
  </si>
  <si>
    <t>příjmy z poskytování služeb a výrobků - přefakturace energie</t>
  </si>
  <si>
    <t>přijaté neinvestiční dary – doprava žáci</t>
  </si>
  <si>
    <t>Sportovní zařízení v majetku obce</t>
  </si>
  <si>
    <t>příjmy z poskytování služeb a výrobků - pernamentky,vstup</t>
  </si>
  <si>
    <t>Bytové hospodářství</t>
  </si>
  <si>
    <t>příjmy z pronájmů ostatních nemovitostí a jejich částí/byty/</t>
  </si>
  <si>
    <t>Nebytové hospodářství</t>
  </si>
  <si>
    <t>příjmy z pronájmů ostatních nemovitostí a jejich částí/ TAIC/</t>
  </si>
  <si>
    <t>Pohřebnictví</t>
  </si>
  <si>
    <t>ostatní příjmy z pronájmu majetku</t>
  </si>
  <si>
    <t>Komunální služby a územní rozvoj jinde nezařazené</t>
  </si>
  <si>
    <t>příjmy z pronájmu pozemků</t>
  </si>
  <si>
    <t>Sběr a svoz  komunálních odpadů</t>
  </si>
  <si>
    <t>příjmy z poskytovaných služeb a výrobků/známky na popel./</t>
  </si>
  <si>
    <t>Využívání a zneškodňování komunálního odpadu</t>
  </si>
  <si>
    <t>přijaté nekapitálové příspěvky a náhrady /EKOKOM/</t>
  </si>
  <si>
    <t>Obecné příjmy a výdaje z finančních operací</t>
  </si>
  <si>
    <t>příjmy z úroků</t>
  </si>
  <si>
    <t>příjmy z podílů na zisku a divident</t>
  </si>
  <si>
    <t>příjmy celkem</t>
  </si>
  <si>
    <t>pozn.</t>
  </si>
  <si>
    <t>Závazným ukazatelem jsou jednotlivé paragrafy!</t>
  </si>
  <si>
    <t>Náklady na financování budou hrazeny  z přebytku a z úspor minulých let</t>
  </si>
  <si>
    <t>Rozpočtové výdaje pro rok 2018</t>
  </si>
  <si>
    <t>paragraf</t>
  </si>
  <si>
    <t>položka</t>
  </si>
  <si>
    <t>Podpora ostatních produkčních činností – lesní hospodářství</t>
  </si>
  <si>
    <t>nákup materiálu j.n.</t>
  </si>
  <si>
    <t>nákup ostatních služeb</t>
  </si>
  <si>
    <t>Silnice</t>
  </si>
  <si>
    <t>opravy a udržování</t>
  </si>
  <si>
    <t>Pitná voda</t>
  </si>
  <si>
    <t>studená voda</t>
  </si>
  <si>
    <t>Odvádění a čištění odpad.vod a nakládání s kaly</t>
  </si>
  <si>
    <t>úroky vlastní</t>
  </si>
  <si>
    <t>budovy, haly,stavby-OSK+za statkem</t>
  </si>
  <si>
    <t>elektrická energie</t>
  </si>
  <si>
    <t>NIV transfery zřízeným PO</t>
  </si>
  <si>
    <t>Ostatní záležitosti kultury, církví a sděl.prostř.</t>
  </si>
  <si>
    <t>občerstvení</t>
  </si>
  <si>
    <t>věcné dary</t>
  </si>
  <si>
    <t>Drobný hmotný dlouhodobý majetek</t>
  </si>
  <si>
    <t>Veřejné osvětlení</t>
  </si>
  <si>
    <t>energie</t>
  </si>
  <si>
    <t>budovy,haly,stavby</t>
  </si>
  <si>
    <t>ostatní osobní náklady</t>
  </si>
  <si>
    <t>Komunální služby a územní rozvoj j.n.</t>
  </si>
  <si>
    <t>Platy zaměstnanců v pracovním poměru</t>
  </si>
  <si>
    <t>ostatní osobní výdaje/DOPP, DOPČ/</t>
  </si>
  <si>
    <t>Povinné poj.na soc.zab.a přísp.na st.pol.zaměst.</t>
  </si>
  <si>
    <t>Povinné poj.na veřejné zdrav.pojištění</t>
  </si>
  <si>
    <t>povinné pojistné na úrazové pojištění</t>
  </si>
  <si>
    <t>ochranné pomůcky</t>
  </si>
  <si>
    <t>služby školení a vzdělávání</t>
  </si>
  <si>
    <t>Sběr a svoz nebezpečného odpadu</t>
  </si>
  <si>
    <t>Sběr a svoz komunálního odpadu</t>
  </si>
  <si>
    <t>služby-komunální netříděný odpad</t>
  </si>
  <si>
    <t>nájemné kontejnerů</t>
  </si>
  <si>
    <t>služby - tříděný odpad</t>
  </si>
  <si>
    <t>Péče o vzhled a veřejnou zeleň</t>
  </si>
  <si>
    <t>materiál j.n.</t>
  </si>
  <si>
    <t>nákup služeb</t>
  </si>
  <si>
    <t>cestovné</t>
  </si>
  <si>
    <t>PHM, maziva</t>
  </si>
  <si>
    <t>Nákup kolků</t>
  </si>
  <si>
    <t>Ochrana obyvatelstva</t>
  </si>
  <si>
    <t>rezerva</t>
  </si>
  <si>
    <t>Požární ochrana-dobrovolná část</t>
  </si>
  <si>
    <t>PHM</t>
  </si>
  <si>
    <t>NIV nedotační transfery nezisk.apod.organizacím</t>
  </si>
  <si>
    <t>Zastupitelstva obcí</t>
  </si>
  <si>
    <t>odměny členů zastupitelstva a krajů</t>
  </si>
  <si>
    <t>zdravotní pojištění</t>
  </si>
  <si>
    <t>ostatní povinné pojištění placené zaměstnavatelem</t>
  </si>
  <si>
    <t>Činnost místní správy</t>
  </si>
  <si>
    <t>ostatní osobní výdaje</t>
  </si>
  <si>
    <t>drobný hmotný majetek </t>
  </si>
  <si>
    <t>poštovní služby</t>
  </si>
  <si>
    <t>služby telekomunikací a radiokomunikací</t>
  </si>
  <si>
    <t>zpracování dat a služby souvis.s inf.a kom.technol-Gordic</t>
  </si>
  <si>
    <t>pohoštění</t>
  </si>
  <si>
    <t>Nein.transfery spolkům/ např.myslivci/</t>
  </si>
  <si>
    <t>Neinv.transfery obcím</t>
  </si>
  <si>
    <t>ostatní NIV transfery veř.rozpočtům územní úrovně DSO</t>
  </si>
  <si>
    <t>platby daní a poplatků krajům, obcím a st.fondům</t>
  </si>
  <si>
    <t>zaplacené sankce</t>
  </si>
  <si>
    <t>služby peněžních ústavů</t>
  </si>
  <si>
    <t>Platby daní a poplatků stát.rozpočtu/daň z převod.nemov./</t>
  </si>
  <si>
    <t>Pojištění funkčně nespecifikované</t>
  </si>
  <si>
    <t>služby peněžních ústavů/pojištění/</t>
  </si>
  <si>
    <t>Ostatní finanční operace</t>
  </si>
  <si>
    <t>platby daní a poplatků státnímu rozpočtu-daň obec</t>
  </si>
  <si>
    <t>Celkem rozpočtové výdaje</t>
  </si>
  <si>
    <t>Financování</t>
  </si>
  <si>
    <t>zdroje</t>
  </si>
  <si>
    <t>Splátka úvěru /35.750 +25.500 *12/</t>
  </si>
  <si>
    <t>Rozpočet obce Velký Třebešov na rok 2018 obsahuje celkem 4 strany a je sestaven jako přebytkový  a závazným ukazatelem jsou paragrafy.</t>
  </si>
  <si>
    <t>Konsolidované rozpočtové příjmy na rok 2018 se oproti rozpočtovému výhledu zvýšily zejména navýšením daň. příjmů, dále zvýšením příjmů z prodeje známek na odpady, pernamentek na hřiště.</t>
  </si>
  <si>
    <t>Konsolidované rozpočtové výdaje na rok 2018 se oproti rozpočtovému výhledu zvýšily zejména díky mzdovým nákladům, nákladům na údržbu veřejného prostranství, navýšením cen za služby činnosti místní správy a IT technologiím, svozům odpadu, plánovaným opravám na bytových a nebytových prostorech  a opravě komunikací. Naopak se snížily invest.výdaje na  plánovanou stavbu OSK za statkem a úpravou VO.</t>
  </si>
  <si>
    <t> </t>
  </si>
  <si>
    <t>Ve Velkém Třebešově dne: 16.10.2017</t>
  </si>
  <si>
    <t>VYVĚŠENO DNE:</t>
  </si>
  <si>
    <t>SEJMUTO DNE:</t>
  </si>
  <si>
    <t>Příjmy</t>
  </si>
  <si>
    <t>Výdaje</t>
  </si>
  <si>
    <t>celkem na § a položkách</t>
  </si>
  <si>
    <t>Financování – splátky úvěru 8124</t>
  </si>
  <si>
    <t>Financování – zdroje 8115</t>
  </si>
  <si>
    <t>Stav KB k 16.11.2016</t>
  </si>
  <si>
    <t>stav ČNB k 16.11.2016</t>
  </si>
  <si>
    <t>úhrady pokuty za 11+12/2016</t>
  </si>
  <si>
    <t>předpokl.náklady 11+12/2016</t>
  </si>
  <si>
    <t>Předpokl.zůstatek na konci roku </t>
  </si>
  <si>
    <t>splátky úvěrů v r. 2018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</si>
</sst>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\ [$Kč-405];[RED]\-#,##0\ [$Kč-405]"/>
    <numFmt numFmtId="166" formatCode="#,##0,&quot;Kč&quot;"/>
    <numFmt numFmtId="167" formatCode="#,##0.00\ [$Kč-405];[RED]\-#,##0.00\ [$Kč-405]"/>
  </numFmts>
  <fonts count="9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1"/>
      <color rgb="FF000000"/>
      <name val="Calibri"/>
      <family val="2"/>
      <charset val="238"/>
    </font>
    <font>
      <sz val="11"/>
      <name val="Calibri"/>
      <family val="2"/>
      <charset val="238"/>
    </font>
    <font>
      <b val="true"/>
      <sz val="11"/>
      <name val="Calibri"/>
      <family val="2"/>
      <charset val="1"/>
    </font>
    <font>
      <b val="true"/>
      <sz val="10"/>
      <name val="Arial CE"/>
      <family val="2"/>
      <charset val="238"/>
    </font>
    <font>
      <b val="true"/>
      <sz val="10"/>
      <color rgb="FFFF0000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0" fillId="0" borderId="1" xfId="0" applyFont="fals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6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8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8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vmlDrawing" Target="../drawings/vmlDrawing1.v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201"/>
  <sheetViews>
    <sheetView windowProtection="false" showFormulas="false" showGridLines="true" showRowColHeaders="true" showZeros="true" rightToLeft="false" tabSelected="true" showOutlineSymbols="true" defaultGridColor="true" view="normal" topLeftCell="A190" colorId="64" zoomScale="100" zoomScaleNormal="100" zoomScalePageLayoutView="100" workbookViewId="0">
      <selection pane="topLeft" activeCell="A191" activeCellId="0" sqref="A191"/>
    </sheetView>
  </sheetViews>
  <sheetFormatPr defaultRowHeight="12.8"/>
  <cols>
    <col collapsed="false" hidden="false" max="1" min="1" style="0" width="8.50510204081633"/>
    <col collapsed="false" hidden="false" max="2" min="2" style="1" width="8.10204081632653"/>
    <col collapsed="false" hidden="false" max="3" min="3" style="0" width="51.969387755102"/>
    <col collapsed="false" hidden="false" max="4" min="4" style="1" width="18.0867346938776"/>
    <col collapsed="false" hidden="false" max="5" min="5" style="0" width="8.50510204081633"/>
    <col collapsed="false" hidden="false" max="6" min="6" style="0" width="10.2602040816327"/>
    <col collapsed="false" hidden="false" max="1025" min="7" style="0" width="8.50510204081633"/>
  </cols>
  <sheetData>
    <row r="1" customFormat="false" ht="13.8" hidden="false" customHeight="false" outlineLevel="0" collapsed="false">
      <c r="A1" s="2"/>
      <c r="B1" s="3"/>
      <c r="C1" s="4" t="s">
        <v>0</v>
      </c>
      <c r="D1" s="5"/>
    </row>
    <row r="2" customFormat="false" ht="13.8" hidden="false" customHeight="false" outlineLevel="0" collapsed="false">
      <c r="A2" s="2" t="s">
        <v>1</v>
      </c>
      <c r="B2" s="3" t="s">
        <v>2</v>
      </c>
      <c r="C2" s="2" t="s">
        <v>3</v>
      </c>
      <c r="D2" s="5" t="s">
        <v>4</v>
      </c>
    </row>
    <row r="3" customFormat="false" ht="13.8" hidden="false" customHeight="false" outlineLevel="0" collapsed="false">
      <c r="A3" s="2"/>
      <c r="B3" s="3"/>
      <c r="C3" s="2"/>
      <c r="D3" s="5"/>
    </row>
    <row r="4" customFormat="false" ht="13.8" hidden="false" customHeight="false" outlineLevel="0" collapsed="false">
      <c r="A4" s="2"/>
      <c r="B4" s="3" t="n">
        <v>1111</v>
      </c>
      <c r="C4" s="2" t="s">
        <v>5</v>
      </c>
      <c r="D4" s="5" t="n">
        <v>715000</v>
      </c>
    </row>
    <row r="5" customFormat="false" ht="13.8" hidden="false" customHeight="false" outlineLevel="0" collapsed="false">
      <c r="A5" s="2"/>
      <c r="B5" s="3" t="n">
        <v>1112</v>
      </c>
      <c r="C5" s="2" t="s">
        <v>6</v>
      </c>
      <c r="D5" s="5" t="n">
        <v>15000</v>
      </c>
    </row>
    <row r="6" customFormat="false" ht="13.8" hidden="false" customHeight="false" outlineLevel="0" collapsed="false">
      <c r="A6" s="2"/>
      <c r="B6" s="3" t="n">
        <v>1113</v>
      </c>
      <c r="C6" s="2" t="s">
        <v>7</v>
      </c>
      <c r="D6" s="5" t="n">
        <v>80000</v>
      </c>
    </row>
    <row r="7" customFormat="false" ht="13.8" hidden="false" customHeight="false" outlineLevel="0" collapsed="false">
      <c r="A7" s="2"/>
      <c r="B7" s="3" t="n">
        <v>1121</v>
      </c>
      <c r="C7" s="2" t="s">
        <v>8</v>
      </c>
      <c r="D7" s="5" t="n">
        <v>720000</v>
      </c>
    </row>
    <row r="8" customFormat="false" ht="13.8" hidden="false" customHeight="false" outlineLevel="0" collapsed="false">
      <c r="A8" s="2"/>
      <c r="B8" s="3" t="n">
        <v>1122</v>
      </c>
      <c r="C8" s="2" t="s">
        <v>9</v>
      </c>
      <c r="D8" s="5" t="n">
        <v>150000</v>
      </c>
    </row>
    <row r="9" customFormat="false" ht="13.8" hidden="false" customHeight="false" outlineLevel="0" collapsed="false">
      <c r="A9" s="2"/>
      <c r="B9" s="3" t="n">
        <v>1211</v>
      </c>
      <c r="C9" s="2" t="s">
        <v>10</v>
      </c>
      <c r="D9" s="5" t="n">
        <v>1450000</v>
      </c>
    </row>
    <row r="10" customFormat="false" ht="13.8" hidden="false" customHeight="false" outlineLevel="0" collapsed="false">
      <c r="A10" s="2"/>
      <c r="B10" s="3" t="n">
        <v>1334</v>
      </c>
      <c r="C10" s="2" t="s">
        <v>11</v>
      </c>
      <c r="D10" s="5" t="n">
        <v>215000</v>
      </c>
    </row>
    <row r="11" customFormat="false" ht="13.8" hidden="false" customHeight="false" outlineLevel="0" collapsed="false">
      <c r="A11" s="2"/>
      <c r="B11" s="3" t="n">
        <v>1335</v>
      </c>
      <c r="C11" s="2" t="s">
        <v>12</v>
      </c>
      <c r="D11" s="5" t="n">
        <v>1000</v>
      </c>
    </row>
    <row r="12" customFormat="false" ht="13.8" hidden="false" customHeight="false" outlineLevel="0" collapsed="false">
      <c r="A12" s="2"/>
      <c r="B12" s="3" t="n">
        <v>1341</v>
      </c>
      <c r="C12" s="2" t="s">
        <v>13</v>
      </c>
      <c r="D12" s="5" t="n">
        <v>6300</v>
      </c>
    </row>
    <row r="13" customFormat="false" ht="13.8" hidden="false" customHeight="false" outlineLevel="0" collapsed="false">
      <c r="A13" s="2"/>
      <c r="B13" s="3" t="n">
        <v>1381</v>
      </c>
      <c r="C13" s="2" t="s">
        <v>14</v>
      </c>
      <c r="D13" s="5" t="n">
        <v>12000</v>
      </c>
    </row>
    <row r="14" customFormat="false" ht="13.8" hidden="false" customHeight="false" outlineLevel="0" collapsed="false">
      <c r="A14" s="2"/>
      <c r="B14" s="3" t="n">
        <v>1382</v>
      </c>
      <c r="C14" s="2" t="s">
        <v>15</v>
      </c>
      <c r="D14" s="5" t="n">
        <v>5000</v>
      </c>
    </row>
    <row r="15" customFormat="false" ht="13.8" hidden="false" customHeight="false" outlineLevel="0" collapsed="false">
      <c r="A15" s="2"/>
      <c r="B15" s="3" t="n">
        <v>1511</v>
      </c>
      <c r="C15" s="2" t="s">
        <v>16</v>
      </c>
      <c r="D15" s="5" t="n">
        <v>300000</v>
      </c>
    </row>
    <row r="16" customFormat="false" ht="13.8" hidden="false" customHeight="false" outlineLevel="0" collapsed="false">
      <c r="A16" s="2"/>
      <c r="B16" s="3" t="n">
        <v>4112</v>
      </c>
      <c r="C16" s="2" t="s">
        <v>17</v>
      </c>
      <c r="D16" s="5" t="n">
        <v>63000</v>
      </c>
    </row>
    <row r="17" customFormat="false" ht="13.8" hidden="false" customHeight="false" outlineLevel="0" collapsed="false">
      <c r="A17" s="6" t="s">
        <v>18</v>
      </c>
      <c r="B17" s="4"/>
      <c r="C17" s="6"/>
      <c r="D17" s="7" t="n">
        <f aca="false">SUM(D4:D16)</f>
        <v>3732300</v>
      </c>
    </row>
    <row r="18" customFormat="false" ht="13.8" hidden="false" customHeight="false" outlineLevel="0" collapsed="false">
      <c r="A18" s="6"/>
      <c r="B18" s="4"/>
      <c r="C18" s="6" t="s">
        <v>19</v>
      </c>
      <c r="D18" s="7"/>
    </row>
    <row r="19" customFormat="false" ht="13.8" hidden="false" customHeight="false" outlineLevel="0" collapsed="false">
      <c r="A19" s="8" t="n">
        <v>3113</v>
      </c>
      <c r="B19" s="9" t="n">
        <v>2111</v>
      </c>
      <c r="C19" s="8" t="s">
        <v>20</v>
      </c>
      <c r="D19" s="10" t="n">
        <v>209000</v>
      </c>
    </row>
    <row r="20" customFormat="false" ht="13.8" hidden="false" customHeight="false" outlineLevel="0" collapsed="false">
      <c r="A20" s="8" t="n">
        <v>3113</v>
      </c>
      <c r="B20" s="9" t="n">
        <v>2321</v>
      </c>
      <c r="C20" s="8" t="s">
        <v>21</v>
      </c>
      <c r="D20" s="11" t="n">
        <v>2800</v>
      </c>
    </row>
    <row r="21" customFormat="false" ht="13.8" hidden="false" customHeight="false" outlineLevel="0" collapsed="false">
      <c r="A21" s="6" t="s">
        <v>18</v>
      </c>
      <c r="B21" s="4"/>
      <c r="C21" s="6"/>
      <c r="D21" s="7" t="n">
        <f aca="false">D19+D20</f>
        <v>211800</v>
      </c>
    </row>
    <row r="22" customFormat="false" ht="13.8" hidden="false" customHeight="false" outlineLevel="0" collapsed="false">
      <c r="A22" s="6"/>
      <c r="B22" s="4"/>
      <c r="C22" s="6" t="s">
        <v>22</v>
      </c>
      <c r="D22" s="7"/>
    </row>
    <row r="23" customFormat="false" ht="13.8" hidden="false" customHeight="false" outlineLevel="0" collapsed="false">
      <c r="A23" s="8" t="n">
        <v>3412</v>
      </c>
      <c r="B23" s="9" t="n">
        <v>2111</v>
      </c>
      <c r="C23" s="8" t="s">
        <v>23</v>
      </c>
      <c r="D23" s="10" t="n">
        <v>1000</v>
      </c>
    </row>
    <row r="24" customFormat="false" ht="13.8" hidden="false" customHeight="false" outlineLevel="0" collapsed="false">
      <c r="A24" s="6" t="s">
        <v>18</v>
      </c>
      <c r="B24" s="4"/>
      <c r="C24" s="6"/>
      <c r="D24" s="7" t="n">
        <f aca="false">SUM(D23:D23)</f>
        <v>1000</v>
      </c>
    </row>
    <row r="25" customFormat="false" ht="13.8" hidden="false" customHeight="false" outlineLevel="0" collapsed="false">
      <c r="A25" s="2"/>
      <c r="B25" s="3"/>
      <c r="C25" s="6" t="s">
        <v>24</v>
      </c>
      <c r="D25" s="5"/>
    </row>
    <row r="26" customFormat="false" ht="13.8" hidden="false" customHeight="false" outlineLevel="0" collapsed="false">
      <c r="A26" s="2" t="n">
        <v>3612</v>
      </c>
      <c r="B26" s="3" t="n">
        <v>2132</v>
      </c>
      <c r="C26" s="2" t="s">
        <v>25</v>
      </c>
      <c r="D26" s="5" t="n">
        <v>78000</v>
      </c>
    </row>
    <row r="27" customFormat="false" ht="13.8" hidden="false" customHeight="false" outlineLevel="0" collapsed="false">
      <c r="A27" s="6" t="s">
        <v>18</v>
      </c>
      <c r="B27" s="4"/>
      <c r="C27" s="6"/>
      <c r="D27" s="7" t="n">
        <f aca="false">SUM(D26)</f>
        <v>78000</v>
      </c>
    </row>
    <row r="28" customFormat="false" ht="13.8" hidden="false" customHeight="false" outlineLevel="0" collapsed="false">
      <c r="A28" s="2"/>
      <c r="B28" s="3"/>
      <c r="C28" s="6" t="s">
        <v>26</v>
      </c>
      <c r="D28" s="5"/>
    </row>
    <row r="29" customFormat="false" ht="13.8" hidden="false" customHeight="false" outlineLevel="0" collapsed="false">
      <c r="A29" s="2" t="n">
        <v>3613</v>
      </c>
      <c r="B29" s="3" t="n">
        <v>2132</v>
      </c>
      <c r="C29" s="2" t="s">
        <v>27</v>
      </c>
      <c r="D29" s="5" t="n">
        <v>84000</v>
      </c>
    </row>
    <row r="30" customFormat="false" ht="13.8" hidden="false" customHeight="false" outlineLevel="0" collapsed="false">
      <c r="A30" s="6" t="s">
        <v>18</v>
      </c>
      <c r="B30" s="4"/>
      <c r="C30" s="6"/>
      <c r="D30" s="7" t="n">
        <f aca="false">SUM(D29)</f>
        <v>84000</v>
      </c>
    </row>
    <row r="31" customFormat="false" ht="13.8" hidden="false" customHeight="false" outlineLevel="0" collapsed="false">
      <c r="A31" s="2"/>
      <c r="B31" s="3"/>
      <c r="C31" s="6" t="s">
        <v>28</v>
      </c>
      <c r="D31" s="5"/>
    </row>
    <row r="32" customFormat="false" ht="13.8" hidden="false" customHeight="false" outlineLevel="0" collapsed="false">
      <c r="A32" s="2" t="n">
        <v>3632</v>
      </c>
      <c r="B32" s="3" t="n">
        <v>2139</v>
      </c>
      <c r="C32" s="2" t="s">
        <v>29</v>
      </c>
      <c r="D32" s="5" t="n">
        <v>500</v>
      </c>
    </row>
    <row r="33" customFormat="false" ht="13.8" hidden="false" customHeight="false" outlineLevel="0" collapsed="false">
      <c r="A33" s="6" t="s">
        <v>18</v>
      </c>
      <c r="B33" s="4"/>
      <c r="C33" s="6"/>
      <c r="D33" s="7" t="n">
        <f aca="false">SUM(D32)</f>
        <v>500</v>
      </c>
    </row>
    <row r="34" customFormat="false" ht="13.8" hidden="false" customHeight="false" outlineLevel="0" collapsed="false">
      <c r="A34" s="2"/>
      <c r="B34" s="3"/>
      <c r="C34" s="6" t="s">
        <v>30</v>
      </c>
      <c r="D34" s="5"/>
    </row>
    <row r="35" customFormat="false" ht="13.8" hidden="false" customHeight="false" outlineLevel="0" collapsed="false">
      <c r="A35" s="2" t="n">
        <v>3639</v>
      </c>
      <c r="B35" s="3" t="n">
        <v>2131</v>
      </c>
      <c r="C35" s="2" t="s">
        <v>31</v>
      </c>
      <c r="D35" s="11" t="n">
        <v>8300</v>
      </c>
    </row>
    <row r="36" customFormat="false" ht="13.8" hidden="false" customHeight="false" outlineLevel="0" collapsed="false">
      <c r="A36" s="6" t="s">
        <v>18</v>
      </c>
      <c r="B36" s="4"/>
      <c r="C36" s="6"/>
      <c r="D36" s="7" t="n">
        <f aca="false">SUM(D35)</f>
        <v>8300</v>
      </c>
    </row>
    <row r="37" customFormat="false" ht="13.8" hidden="false" customHeight="false" outlineLevel="0" collapsed="false">
      <c r="A37" s="2"/>
      <c r="B37" s="3"/>
      <c r="C37" s="6" t="s">
        <v>32</v>
      </c>
      <c r="D37" s="5"/>
    </row>
    <row r="38" customFormat="false" ht="27.6" hidden="false" customHeight="true" outlineLevel="0" collapsed="false">
      <c r="A38" s="2" t="n">
        <v>3722</v>
      </c>
      <c r="B38" s="3" t="n">
        <v>2111</v>
      </c>
      <c r="C38" s="12" t="s">
        <v>33</v>
      </c>
      <c r="D38" s="5" t="n">
        <v>111000</v>
      </c>
    </row>
    <row r="39" customFormat="false" ht="13.8" hidden="false" customHeight="false" outlineLevel="0" collapsed="false">
      <c r="A39" s="6" t="s">
        <v>18</v>
      </c>
      <c r="B39" s="4"/>
      <c r="C39" s="6"/>
      <c r="D39" s="7" t="n">
        <f aca="false">SUM(D38)</f>
        <v>111000</v>
      </c>
    </row>
    <row r="40" customFormat="false" ht="13.8" hidden="false" customHeight="false" outlineLevel="0" collapsed="false">
      <c r="A40" s="2"/>
      <c r="B40" s="3"/>
      <c r="C40" s="6" t="s">
        <v>34</v>
      </c>
      <c r="D40" s="5"/>
    </row>
    <row r="41" customFormat="false" ht="13.8" hidden="false" customHeight="false" outlineLevel="0" collapsed="false">
      <c r="A41" s="2" t="n">
        <v>3725</v>
      </c>
      <c r="B41" s="3" t="n">
        <v>2324</v>
      </c>
      <c r="C41" s="2" t="s">
        <v>35</v>
      </c>
      <c r="D41" s="5" t="n">
        <v>30000</v>
      </c>
    </row>
    <row r="42" customFormat="false" ht="13.8" hidden="false" customHeight="false" outlineLevel="0" collapsed="false">
      <c r="A42" s="6" t="s">
        <v>18</v>
      </c>
      <c r="B42" s="4"/>
      <c r="C42" s="6"/>
      <c r="D42" s="7" t="n">
        <f aca="false">SUM(D41)</f>
        <v>30000</v>
      </c>
    </row>
    <row r="43" customFormat="false" ht="13.8" hidden="false" customHeight="false" outlineLevel="0" collapsed="false">
      <c r="A43" s="2"/>
      <c r="B43" s="3"/>
      <c r="C43" s="6" t="s">
        <v>36</v>
      </c>
      <c r="D43" s="5"/>
    </row>
    <row r="44" customFormat="false" ht="13.8" hidden="false" customHeight="false" outlineLevel="0" collapsed="false">
      <c r="A44" s="2" t="n">
        <v>6310</v>
      </c>
      <c r="B44" s="3" t="n">
        <v>2141</v>
      </c>
      <c r="C44" s="2" t="s">
        <v>37</v>
      </c>
      <c r="D44" s="5" t="n">
        <v>35</v>
      </c>
    </row>
    <row r="45" customFormat="false" ht="13.8" hidden="false" customHeight="false" outlineLevel="0" collapsed="false">
      <c r="A45" s="2" t="n">
        <v>6310</v>
      </c>
      <c r="B45" s="3" t="n">
        <v>2142</v>
      </c>
      <c r="C45" s="2" t="s">
        <v>38</v>
      </c>
      <c r="D45" s="5" t="n">
        <v>13000</v>
      </c>
    </row>
    <row r="46" customFormat="false" ht="13.8" hidden="false" customHeight="false" outlineLevel="0" collapsed="false">
      <c r="A46" s="6" t="s">
        <v>18</v>
      </c>
      <c r="B46" s="4"/>
      <c r="C46" s="6"/>
      <c r="D46" s="7" t="n">
        <f aca="false">SUM(D44:D45)</f>
        <v>13035</v>
      </c>
    </row>
    <row r="47" customFormat="false" ht="13.8" hidden="false" customHeight="false" outlineLevel="0" collapsed="false">
      <c r="A47" s="2"/>
      <c r="B47" s="3"/>
      <c r="C47" s="2"/>
      <c r="D47" s="5"/>
    </row>
    <row r="48" customFormat="false" ht="13.8" hidden="false" customHeight="false" outlineLevel="0" collapsed="false">
      <c r="A48" s="2"/>
      <c r="B48" s="3"/>
      <c r="C48" s="6" t="s">
        <v>39</v>
      </c>
      <c r="D48" s="7" t="n">
        <f aca="false">D17+D21+D24+D27+D30+D33+D36+D39+D42+D46</f>
        <v>4269935</v>
      </c>
    </row>
    <row r="49" customFormat="false" ht="13.8" hidden="false" customHeight="false" outlineLevel="0" collapsed="false">
      <c r="A49" s="2"/>
      <c r="B49" s="3"/>
      <c r="C49" s="2"/>
      <c r="D49" s="5"/>
    </row>
    <row r="50" customFormat="false" ht="13.8" hidden="false" customHeight="false" outlineLevel="0" collapsed="false">
      <c r="A50" s="2"/>
      <c r="B50" s="3"/>
      <c r="C50" s="2"/>
      <c r="D50" s="5" t="n">
        <f aca="false">D48+D49</f>
        <v>4269935</v>
      </c>
    </row>
    <row r="51" customFormat="false" ht="14.9" hidden="false" customHeight="false" outlineLevel="0" collapsed="false">
      <c r="A51" s="2" t="s">
        <v>40</v>
      </c>
      <c r="B51" s="13"/>
      <c r="C51" s="14" t="s">
        <v>41</v>
      </c>
      <c r="D51" s="15"/>
    </row>
    <row r="52" customFormat="false" ht="28.35" hidden="false" customHeight="false" outlineLevel="0" collapsed="false">
      <c r="A52" s="2"/>
      <c r="B52" s="13"/>
      <c r="C52" s="16" t="s">
        <v>42</v>
      </c>
      <c r="D52" s="15"/>
    </row>
    <row r="53" customFormat="false" ht="13.8" hidden="false" customHeight="false" outlineLevel="0" collapsed="false">
      <c r="A53" s="2"/>
      <c r="B53" s="3"/>
      <c r="C53" s="6"/>
      <c r="D53" s="5"/>
    </row>
    <row r="54" customFormat="false" ht="13.8" hidden="false" customHeight="false" outlineLevel="0" collapsed="false">
      <c r="A54" s="2"/>
      <c r="B54" s="3"/>
      <c r="C54" s="2"/>
      <c r="D54" s="5"/>
    </row>
    <row r="55" customFormat="false" ht="13.8" hidden="false" customHeight="false" outlineLevel="0" collapsed="false">
      <c r="A55" s="2"/>
      <c r="B55" s="3"/>
      <c r="C55" s="4" t="s">
        <v>43</v>
      </c>
      <c r="D55" s="5"/>
    </row>
    <row r="56" customFormat="false" ht="13.8" hidden="false" customHeight="false" outlineLevel="0" collapsed="false">
      <c r="A56" s="2" t="s">
        <v>44</v>
      </c>
      <c r="B56" s="3" t="s">
        <v>45</v>
      </c>
      <c r="C56" s="2"/>
      <c r="D56" s="5"/>
    </row>
    <row r="57" customFormat="false" ht="13.8" hidden="false" customHeight="false" outlineLevel="0" collapsed="false">
      <c r="A57" s="2"/>
      <c r="B57" s="3"/>
      <c r="C57" s="6" t="s">
        <v>46</v>
      </c>
      <c r="D57" s="5"/>
    </row>
    <row r="58" customFormat="false" ht="13.8" hidden="false" customHeight="false" outlineLevel="0" collapsed="false">
      <c r="A58" s="2" t="n">
        <v>1032</v>
      </c>
      <c r="B58" s="3" t="n">
        <v>5139</v>
      </c>
      <c r="C58" s="2" t="s">
        <v>47</v>
      </c>
      <c r="D58" s="5" t="n">
        <v>40000</v>
      </c>
    </row>
    <row r="59" customFormat="false" ht="13.8" hidden="false" customHeight="false" outlineLevel="0" collapsed="false">
      <c r="A59" s="2" t="n">
        <v>1032</v>
      </c>
      <c r="B59" s="3" t="n">
        <v>5169</v>
      </c>
      <c r="C59" s="2" t="s">
        <v>48</v>
      </c>
      <c r="D59" s="5" t="n">
        <v>20000</v>
      </c>
    </row>
    <row r="60" s="17" customFormat="true" ht="13.8" hidden="false" customHeight="false" outlineLevel="0" collapsed="false">
      <c r="A60" s="6" t="s">
        <v>18</v>
      </c>
      <c r="B60" s="4"/>
      <c r="C60" s="6"/>
      <c r="D60" s="7" t="n">
        <f aca="false">D58+D59</f>
        <v>60000</v>
      </c>
    </row>
    <row r="61" customFormat="false" ht="13.8" hidden="false" customHeight="false" outlineLevel="0" collapsed="false">
      <c r="A61" s="2"/>
      <c r="B61" s="3"/>
      <c r="C61" s="8"/>
      <c r="D61" s="5"/>
    </row>
    <row r="62" customFormat="false" ht="13.8" hidden="false" customHeight="false" outlineLevel="0" collapsed="false">
      <c r="A62" s="2"/>
      <c r="B62" s="3"/>
      <c r="C62" s="6" t="s">
        <v>49</v>
      </c>
      <c r="D62" s="5"/>
    </row>
    <row r="63" customFormat="false" ht="13.8" hidden="false" customHeight="false" outlineLevel="0" collapsed="false">
      <c r="A63" s="2" t="n">
        <v>2212</v>
      </c>
      <c r="B63" s="3" t="n">
        <v>5169</v>
      </c>
      <c r="C63" s="2" t="s">
        <v>48</v>
      </c>
      <c r="D63" s="5" t="n">
        <v>10000</v>
      </c>
    </row>
    <row r="64" customFormat="false" ht="13.8" hidden="false" customHeight="false" outlineLevel="0" collapsed="false">
      <c r="A64" s="2" t="n">
        <v>2212</v>
      </c>
      <c r="B64" s="3" t="n">
        <v>5171</v>
      </c>
      <c r="C64" s="2" t="s">
        <v>50</v>
      </c>
      <c r="D64" s="5" t="n">
        <v>1000000</v>
      </c>
    </row>
    <row r="65" s="17" customFormat="true" ht="13.8" hidden="false" customHeight="false" outlineLevel="0" collapsed="false">
      <c r="A65" s="6" t="s">
        <v>18</v>
      </c>
      <c r="B65" s="4"/>
      <c r="C65" s="6"/>
      <c r="D65" s="7" t="n">
        <f aca="false">SUM(D63:D64)</f>
        <v>1010000</v>
      </c>
    </row>
    <row r="66" s="17" customFormat="true" ht="13.8" hidden="false" customHeight="false" outlineLevel="0" collapsed="false">
      <c r="A66" s="6"/>
      <c r="B66" s="4"/>
      <c r="C66" s="6" t="s">
        <v>51</v>
      </c>
      <c r="D66" s="7"/>
    </row>
    <row r="67" customFormat="false" ht="13.8" hidden="false" customHeight="false" outlineLevel="0" collapsed="false">
      <c r="A67" s="2" t="n">
        <v>2310</v>
      </c>
      <c r="B67" s="3" t="n">
        <v>5151</v>
      </c>
      <c r="C67" s="2" t="s">
        <v>52</v>
      </c>
      <c r="D67" s="5" t="n">
        <v>40000</v>
      </c>
    </row>
    <row r="68" customFormat="false" ht="13.8" hidden="false" customHeight="false" outlineLevel="0" collapsed="false">
      <c r="A68" s="2" t="n">
        <v>2310</v>
      </c>
      <c r="B68" s="3" t="n">
        <v>5171</v>
      </c>
      <c r="C68" s="2" t="s">
        <v>50</v>
      </c>
      <c r="D68" s="5" t="n">
        <v>5000</v>
      </c>
    </row>
    <row r="69" s="17" customFormat="true" ht="13.8" hidden="false" customHeight="false" outlineLevel="0" collapsed="false">
      <c r="A69" s="6" t="s">
        <v>18</v>
      </c>
      <c r="B69" s="4"/>
      <c r="C69" s="6"/>
      <c r="D69" s="7" t="n">
        <f aca="false">D67+D68</f>
        <v>45000</v>
      </c>
    </row>
    <row r="70" s="17" customFormat="true" ht="13.8" hidden="false" customHeight="false" outlineLevel="0" collapsed="false">
      <c r="A70" s="6"/>
      <c r="B70" s="4"/>
      <c r="C70" s="6" t="s">
        <v>53</v>
      </c>
      <c r="D70" s="7"/>
    </row>
    <row r="71" customFormat="false" ht="13.8" hidden="false" customHeight="false" outlineLevel="0" collapsed="false">
      <c r="A71" s="6" t="n">
        <v>2321</v>
      </c>
      <c r="B71" s="4" t="n">
        <v>5139</v>
      </c>
      <c r="C71" s="8" t="s">
        <v>47</v>
      </c>
      <c r="D71" s="10" t="n">
        <v>8000</v>
      </c>
    </row>
    <row r="72" customFormat="false" ht="13.8" hidden="false" customHeight="false" outlineLevel="0" collapsed="false">
      <c r="A72" s="2" t="n">
        <v>2321</v>
      </c>
      <c r="B72" s="3" t="n">
        <v>5141</v>
      </c>
      <c r="C72" s="2" t="s">
        <v>54</v>
      </c>
      <c r="D72" s="11" t="n">
        <v>60000</v>
      </c>
    </row>
    <row r="73" customFormat="false" ht="13.8" hidden="false" customHeight="false" outlineLevel="0" collapsed="false">
      <c r="A73" s="2" t="n">
        <v>2321</v>
      </c>
      <c r="B73" s="3" t="n">
        <v>5171</v>
      </c>
      <c r="C73" s="2" t="s">
        <v>50</v>
      </c>
      <c r="D73" s="5" t="n">
        <v>50000</v>
      </c>
    </row>
    <row r="74" customFormat="false" ht="13.8" hidden="false" customHeight="false" outlineLevel="0" collapsed="false">
      <c r="A74" s="2" t="n">
        <v>2321</v>
      </c>
      <c r="B74" s="3" t="n">
        <v>6121</v>
      </c>
      <c r="C74" s="2" t="s">
        <v>55</v>
      </c>
      <c r="D74" s="5" t="n">
        <v>50000</v>
      </c>
    </row>
    <row r="75" customFormat="false" ht="13.8" hidden="false" customHeight="false" outlineLevel="0" collapsed="false">
      <c r="A75" s="6" t="s">
        <v>18</v>
      </c>
      <c r="B75" s="4"/>
      <c r="C75" s="6"/>
      <c r="D75" s="7" t="n">
        <f aca="false">SUM(D71:D74)</f>
        <v>168000</v>
      </c>
    </row>
    <row r="76" customFormat="false" ht="13.8" hidden="false" customHeight="false" outlineLevel="0" collapsed="false">
      <c r="A76" s="2"/>
      <c r="B76" s="3"/>
      <c r="C76" s="6" t="s">
        <v>19</v>
      </c>
      <c r="D76" s="5"/>
    </row>
    <row r="77" customFormat="false" ht="13.8" hidden="false" customHeight="false" outlineLevel="0" collapsed="false">
      <c r="A77" s="2" t="n">
        <v>3113</v>
      </c>
      <c r="B77" s="3" t="n">
        <v>5154</v>
      </c>
      <c r="C77" s="8" t="s">
        <v>56</v>
      </c>
      <c r="D77" s="5" t="n">
        <v>209000</v>
      </c>
    </row>
    <row r="78" customFormat="false" ht="13.8" hidden="false" customHeight="false" outlineLevel="0" collapsed="false">
      <c r="A78" s="2" t="n">
        <v>3113</v>
      </c>
      <c r="B78" s="3" t="n">
        <v>5171</v>
      </c>
      <c r="C78" s="2" t="s">
        <v>50</v>
      </c>
      <c r="D78" s="5" t="n">
        <v>84000</v>
      </c>
    </row>
    <row r="79" customFormat="false" ht="13.8" hidden="false" customHeight="false" outlineLevel="0" collapsed="false">
      <c r="A79" s="2" t="n">
        <v>3113</v>
      </c>
      <c r="B79" s="3" t="n">
        <v>5331</v>
      </c>
      <c r="C79" s="8" t="s">
        <v>57</v>
      </c>
      <c r="D79" s="5" t="n">
        <v>680000</v>
      </c>
    </row>
    <row r="80" customFormat="false" ht="13.8" hidden="false" customHeight="false" outlineLevel="0" collapsed="false">
      <c r="A80" s="6" t="s">
        <v>18</v>
      </c>
      <c r="B80" s="4"/>
      <c r="C80" s="6"/>
      <c r="D80" s="7" t="n">
        <f aca="false">SUM(D77:D79)</f>
        <v>973000</v>
      </c>
    </row>
    <row r="81" s="17" customFormat="true" ht="13.8" hidden="false" customHeight="false" outlineLevel="0" collapsed="false">
      <c r="A81" s="6"/>
      <c r="B81" s="4"/>
      <c r="C81" s="6" t="s">
        <v>58</v>
      </c>
      <c r="D81" s="7"/>
    </row>
    <row r="82" customFormat="false" ht="13.8" hidden="false" customHeight="false" outlineLevel="0" collapsed="false">
      <c r="A82" s="8" t="n">
        <v>3399</v>
      </c>
      <c r="B82" s="9" t="n">
        <v>5139</v>
      </c>
      <c r="C82" s="8" t="s">
        <v>47</v>
      </c>
      <c r="D82" s="10" t="n">
        <v>500</v>
      </c>
    </row>
    <row r="83" customFormat="false" ht="13.8" hidden="false" customHeight="false" outlineLevel="0" collapsed="false">
      <c r="A83" s="2" t="n">
        <v>3399</v>
      </c>
      <c r="B83" s="3" t="n">
        <v>5175</v>
      </c>
      <c r="C83" s="2" t="s">
        <v>59</v>
      </c>
      <c r="D83" s="5" t="n">
        <v>1500</v>
      </c>
    </row>
    <row r="84" customFormat="false" ht="13.8" hidden="false" customHeight="false" outlineLevel="0" collapsed="false">
      <c r="A84" s="2" t="n">
        <v>3399</v>
      </c>
      <c r="B84" s="3" t="n">
        <v>5194</v>
      </c>
      <c r="C84" s="2" t="s">
        <v>60</v>
      </c>
      <c r="D84" s="5" t="n">
        <v>1000</v>
      </c>
    </row>
    <row r="85" s="17" customFormat="true" ht="13.8" hidden="false" customHeight="false" outlineLevel="0" collapsed="false">
      <c r="A85" s="6" t="s">
        <v>18</v>
      </c>
      <c r="B85" s="4"/>
      <c r="C85" s="6"/>
      <c r="D85" s="7" t="n">
        <f aca="false">SUM(D82:D84)</f>
        <v>3000</v>
      </c>
    </row>
    <row r="86" customFormat="false" ht="13.8" hidden="false" customHeight="false" outlineLevel="0" collapsed="false">
      <c r="A86" s="2"/>
      <c r="B86" s="3"/>
      <c r="C86" s="6" t="s">
        <v>22</v>
      </c>
      <c r="D86" s="5"/>
    </row>
    <row r="87" customFormat="false" ht="13.8" hidden="false" customHeight="false" outlineLevel="0" collapsed="false">
      <c r="A87" s="2" t="n">
        <v>3412</v>
      </c>
      <c r="B87" s="3" t="n">
        <v>5137</v>
      </c>
      <c r="C87" s="2" t="s">
        <v>61</v>
      </c>
      <c r="D87" s="5" t="n">
        <v>2500</v>
      </c>
    </row>
    <row r="88" customFormat="false" ht="13.8" hidden="false" customHeight="false" outlineLevel="0" collapsed="false">
      <c r="A88" s="2" t="n">
        <v>3412</v>
      </c>
      <c r="B88" s="3" t="n">
        <v>5139</v>
      </c>
      <c r="C88" s="2" t="s">
        <v>47</v>
      </c>
      <c r="D88" s="5" t="n">
        <v>17500</v>
      </c>
    </row>
    <row r="89" s="17" customFormat="true" ht="13.8" hidden="false" customHeight="false" outlineLevel="0" collapsed="false">
      <c r="A89" s="6" t="s">
        <v>18</v>
      </c>
      <c r="B89" s="4"/>
      <c r="C89" s="6"/>
      <c r="D89" s="7" t="n">
        <f aca="false">D87+D88</f>
        <v>20000</v>
      </c>
    </row>
    <row r="90" s="17" customFormat="true" ht="13.8" hidden="false" customHeight="false" outlineLevel="0" collapsed="false">
      <c r="A90" s="6"/>
      <c r="B90" s="4"/>
      <c r="C90" s="6" t="s">
        <v>24</v>
      </c>
      <c r="D90" s="7"/>
    </row>
    <row r="91" customFormat="false" ht="13.8" hidden="false" customHeight="false" outlineLevel="0" collapsed="false">
      <c r="A91" s="8" t="n">
        <v>3612</v>
      </c>
      <c r="B91" s="9" t="n">
        <v>5139</v>
      </c>
      <c r="C91" s="8" t="s">
        <v>47</v>
      </c>
      <c r="D91" s="10" t="n">
        <v>1500</v>
      </c>
    </row>
    <row r="92" customFormat="false" ht="13.8" hidden="false" customHeight="false" outlineLevel="0" collapsed="false">
      <c r="A92" s="8" t="n">
        <v>3612</v>
      </c>
      <c r="B92" s="9" t="n">
        <v>5169</v>
      </c>
      <c r="C92" s="8" t="s">
        <v>48</v>
      </c>
      <c r="D92" s="10" t="n">
        <v>3000</v>
      </c>
    </row>
    <row r="93" customFormat="false" ht="13.8" hidden="false" customHeight="false" outlineLevel="0" collapsed="false">
      <c r="A93" s="8" t="n">
        <v>3612</v>
      </c>
      <c r="B93" s="9" t="n">
        <v>5171</v>
      </c>
      <c r="C93" s="8" t="s">
        <v>50</v>
      </c>
      <c r="D93" s="10" t="n">
        <v>150000</v>
      </c>
    </row>
    <row r="94" customFormat="false" ht="13.8" hidden="false" customHeight="false" outlineLevel="0" collapsed="false">
      <c r="A94" s="6" t="s">
        <v>18</v>
      </c>
      <c r="B94" s="4"/>
      <c r="C94" s="6"/>
      <c r="D94" s="7" t="n">
        <f aca="false">D91+D93+D92</f>
        <v>154500</v>
      </c>
    </row>
    <row r="95" customFormat="false" ht="13.8" hidden="false" customHeight="false" outlineLevel="0" collapsed="false">
      <c r="A95" s="6"/>
      <c r="B95" s="4"/>
      <c r="C95" s="6" t="s">
        <v>26</v>
      </c>
      <c r="D95" s="7"/>
    </row>
    <row r="96" customFormat="false" ht="13.8" hidden="false" customHeight="false" outlineLevel="0" collapsed="false">
      <c r="A96" s="8" t="n">
        <v>3613</v>
      </c>
      <c r="B96" s="9" t="n">
        <v>5171</v>
      </c>
      <c r="C96" s="8" t="s">
        <v>50</v>
      </c>
      <c r="D96" s="10" t="n">
        <v>80000</v>
      </c>
    </row>
    <row r="97" customFormat="false" ht="13.8" hidden="false" customHeight="false" outlineLevel="0" collapsed="false">
      <c r="A97" s="6" t="s">
        <v>18</v>
      </c>
      <c r="B97" s="4"/>
      <c r="C97" s="6"/>
      <c r="D97" s="7" t="n">
        <f aca="false">D96</f>
        <v>80000</v>
      </c>
    </row>
    <row r="98" customFormat="false" ht="13.8" hidden="false" customHeight="false" outlineLevel="0" collapsed="false">
      <c r="A98" s="2"/>
      <c r="B98" s="3"/>
      <c r="C98" s="6" t="s">
        <v>62</v>
      </c>
      <c r="D98" s="5"/>
    </row>
    <row r="99" customFormat="false" ht="13.8" hidden="false" customHeight="false" outlineLevel="0" collapsed="false">
      <c r="A99" s="2" t="n">
        <v>3631</v>
      </c>
      <c r="B99" s="3" t="n">
        <v>5154</v>
      </c>
      <c r="C99" s="2" t="s">
        <v>63</v>
      </c>
      <c r="D99" s="5" t="n">
        <v>40000</v>
      </c>
    </row>
    <row r="100" customFormat="false" ht="13.8" hidden="false" customHeight="false" outlineLevel="0" collapsed="false">
      <c r="A100" s="2" t="n">
        <v>3631</v>
      </c>
      <c r="B100" s="3" t="n">
        <v>5171</v>
      </c>
      <c r="C100" s="2" t="s">
        <v>50</v>
      </c>
      <c r="D100" s="5" t="n">
        <v>2000</v>
      </c>
    </row>
    <row r="101" customFormat="false" ht="13.8" hidden="false" customHeight="false" outlineLevel="0" collapsed="false">
      <c r="A101" s="2" t="n">
        <v>3631</v>
      </c>
      <c r="B101" s="3" t="n">
        <v>6121</v>
      </c>
      <c r="C101" s="2" t="s">
        <v>64</v>
      </c>
      <c r="D101" s="11" t="n">
        <v>50000</v>
      </c>
    </row>
    <row r="102" customFormat="false" ht="13.8" hidden="false" customHeight="false" outlineLevel="0" collapsed="false">
      <c r="A102" s="6" t="s">
        <v>18</v>
      </c>
      <c r="B102" s="3"/>
      <c r="C102" s="2"/>
      <c r="D102" s="7" t="n">
        <f aca="false">D99+D101+D100</f>
        <v>92000</v>
      </c>
    </row>
    <row r="103" s="17" customFormat="true" ht="13.8" hidden="false" customHeight="false" outlineLevel="0" collapsed="false">
      <c r="A103" s="6"/>
      <c r="B103" s="4"/>
      <c r="C103" s="6" t="s">
        <v>28</v>
      </c>
      <c r="D103" s="7"/>
    </row>
    <row r="104" customFormat="false" ht="13.8" hidden="false" customHeight="false" outlineLevel="0" collapsed="false">
      <c r="A104" s="2" t="n">
        <v>3632</v>
      </c>
      <c r="B104" s="3" t="n">
        <v>5171</v>
      </c>
      <c r="C104" s="2" t="s">
        <v>50</v>
      </c>
      <c r="D104" s="5" t="n">
        <v>5000</v>
      </c>
    </row>
    <row r="105" customFormat="false" ht="13.8" hidden="false" customHeight="false" outlineLevel="0" collapsed="false">
      <c r="A105" s="2" t="n">
        <v>3632</v>
      </c>
      <c r="B105" s="3" t="n">
        <v>5021</v>
      </c>
      <c r="C105" s="2" t="s">
        <v>65</v>
      </c>
      <c r="D105" s="5" t="n">
        <v>8000</v>
      </c>
    </row>
    <row r="106" s="17" customFormat="true" ht="13.8" hidden="false" customHeight="false" outlineLevel="0" collapsed="false">
      <c r="A106" s="6" t="s">
        <v>18</v>
      </c>
      <c r="B106" s="4"/>
      <c r="C106" s="6"/>
      <c r="D106" s="7" t="n">
        <f aca="false">D104+D105</f>
        <v>13000</v>
      </c>
    </row>
    <row r="107" s="17" customFormat="true" ht="13.8" hidden="false" customHeight="false" outlineLevel="0" collapsed="false">
      <c r="A107" s="6"/>
      <c r="B107" s="4"/>
      <c r="C107" s="6" t="s">
        <v>66</v>
      </c>
      <c r="D107" s="7"/>
    </row>
    <row r="108" customFormat="false" ht="13.8" hidden="false" customHeight="false" outlineLevel="0" collapsed="false">
      <c r="A108" s="8" t="n">
        <v>3639</v>
      </c>
      <c r="B108" s="9" t="n">
        <v>5011</v>
      </c>
      <c r="C108" s="8" t="s">
        <v>67</v>
      </c>
      <c r="D108" s="10" t="n">
        <v>1000</v>
      </c>
    </row>
    <row r="109" customFormat="false" ht="13.8" hidden="false" customHeight="false" outlineLevel="0" collapsed="false">
      <c r="A109" s="8" t="n">
        <v>3639</v>
      </c>
      <c r="B109" s="9" t="n">
        <v>5021</v>
      </c>
      <c r="C109" s="8" t="s">
        <v>68</v>
      </c>
      <c r="D109" s="10" t="n">
        <v>40000</v>
      </c>
    </row>
    <row r="110" customFormat="false" ht="13.8" hidden="false" customHeight="false" outlineLevel="0" collapsed="false">
      <c r="A110" s="8" t="n">
        <v>3639</v>
      </c>
      <c r="B110" s="9" t="n">
        <v>5031</v>
      </c>
      <c r="C110" s="8" t="s">
        <v>69</v>
      </c>
      <c r="D110" s="10" t="n">
        <v>1000</v>
      </c>
    </row>
    <row r="111" customFormat="false" ht="13.8" hidden="false" customHeight="false" outlineLevel="0" collapsed="false">
      <c r="A111" s="8" t="n">
        <v>3639</v>
      </c>
      <c r="B111" s="9" t="n">
        <v>5032</v>
      </c>
      <c r="C111" s="8" t="s">
        <v>70</v>
      </c>
      <c r="D111" s="10" t="n">
        <v>1000</v>
      </c>
    </row>
    <row r="112" customFormat="false" ht="13.8" hidden="false" customHeight="false" outlineLevel="0" collapsed="false">
      <c r="A112" s="8" t="n">
        <v>3639</v>
      </c>
      <c r="B112" s="9" t="n">
        <v>5038</v>
      </c>
      <c r="C112" s="8" t="s">
        <v>71</v>
      </c>
      <c r="D112" s="10" t="n">
        <v>500</v>
      </c>
    </row>
    <row r="113" customFormat="false" ht="13.8" hidden="false" customHeight="false" outlineLevel="0" collapsed="false">
      <c r="A113" s="8" t="n">
        <v>3639</v>
      </c>
      <c r="B113" s="9" t="n">
        <v>5132</v>
      </c>
      <c r="C113" s="8" t="s">
        <v>72</v>
      </c>
      <c r="D113" s="10" t="n">
        <v>1000</v>
      </c>
    </row>
    <row r="114" customFormat="false" ht="13.8" hidden="false" customHeight="false" outlineLevel="0" collapsed="false">
      <c r="A114" s="8" t="n">
        <v>3639</v>
      </c>
      <c r="B114" s="9" t="n">
        <v>5167</v>
      </c>
      <c r="C114" s="8" t="s">
        <v>73</v>
      </c>
      <c r="D114" s="10" t="n">
        <v>1000</v>
      </c>
    </row>
    <row r="115" customFormat="false" ht="13.8" hidden="false" customHeight="false" outlineLevel="0" collapsed="false">
      <c r="A115" s="6" t="s">
        <v>18</v>
      </c>
      <c r="B115" s="4"/>
      <c r="C115" s="6"/>
      <c r="D115" s="7" t="n">
        <f aca="false">D108+D109+D110+D111+D113+D114+D114+D112</f>
        <v>46500</v>
      </c>
    </row>
    <row r="116" customFormat="false" ht="13.8" hidden="false" customHeight="false" outlineLevel="0" collapsed="false">
      <c r="A116" s="6"/>
      <c r="B116" s="4"/>
      <c r="C116" s="6" t="s">
        <v>74</v>
      </c>
      <c r="D116" s="7"/>
    </row>
    <row r="117" customFormat="false" ht="13.8" hidden="false" customHeight="false" outlineLevel="0" collapsed="false">
      <c r="A117" s="8" t="n">
        <v>3721</v>
      </c>
      <c r="B117" s="9" t="n">
        <v>5169</v>
      </c>
      <c r="C117" s="8" t="s">
        <v>48</v>
      </c>
      <c r="D117" s="10" t="n">
        <v>20000</v>
      </c>
    </row>
    <row r="118" customFormat="false" ht="13.8" hidden="false" customHeight="false" outlineLevel="0" collapsed="false">
      <c r="A118" s="6" t="s">
        <v>18</v>
      </c>
      <c r="B118" s="4"/>
      <c r="C118" s="6"/>
      <c r="D118" s="7" t="n">
        <f aca="false">D117</f>
        <v>20000</v>
      </c>
    </row>
    <row r="119" customFormat="false" ht="13.8" hidden="false" customHeight="false" outlineLevel="0" collapsed="false">
      <c r="A119" s="6"/>
      <c r="B119" s="4"/>
      <c r="C119" s="6" t="s">
        <v>75</v>
      </c>
      <c r="D119" s="7"/>
    </row>
    <row r="120" customFormat="false" ht="13.8" hidden="false" customHeight="false" outlineLevel="0" collapsed="false">
      <c r="A120" s="2" t="n">
        <v>3722</v>
      </c>
      <c r="B120" s="3" t="n">
        <v>5169</v>
      </c>
      <c r="C120" s="2" t="s">
        <v>76</v>
      </c>
      <c r="D120" s="5" t="n">
        <v>145000</v>
      </c>
    </row>
    <row r="121" customFormat="false" ht="13.8" hidden="false" customHeight="false" outlineLevel="0" collapsed="false">
      <c r="A121" s="6" t="s">
        <v>18</v>
      </c>
      <c r="B121" s="4"/>
      <c r="C121" s="6"/>
      <c r="D121" s="7" t="n">
        <v>145000</v>
      </c>
    </row>
    <row r="122" customFormat="false" ht="13.8" hidden="false" customHeight="false" outlineLevel="0" collapsed="false">
      <c r="A122" s="2"/>
      <c r="B122" s="3"/>
      <c r="C122" s="6" t="s">
        <v>34</v>
      </c>
      <c r="D122" s="5"/>
    </row>
    <row r="123" customFormat="false" ht="13.8" hidden="false" customHeight="false" outlineLevel="0" collapsed="false">
      <c r="A123" s="2" t="n">
        <v>3725</v>
      </c>
      <c r="B123" s="3" t="n">
        <v>5164</v>
      </c>
      <c r="C123" s="8" t="s">
        <v>77</v>
      </c>
      <c r="D123" s="5" t="n">
        <v>2500</v>
      </c>
    </row>
    <row r="124" customFormat="false" ht="13.8" hidden="false" customHeight="false" outlineLevel="0" collapsed="false">
      <c r="A124" s="2" t="n">
        <v>3725</v>
      </c>
      <c r="B124" s="3" t="n">
        <v>5169</v>
      </c>
      <c r="C124" s="2" t="s">
        <v>78</v>
      </c>
      <c r="D124" s="5" t="n">
        <v>80000</v>
      </c>
    </row>
    <row r="125" s="17" customFormat="true" ht="13.8" hidden="false" customHeight="false" outlineLevel="0" collapsed="false">
      <c r="A125" s="6" t="s">
        <v>18</v>
      </c>
      <c r="B125" s="4"/>
      <c r="C125" s="6"/>
      <c r="D125" s="7" t="n">
        <f aca="false">D123+D124</f>
        <v>82500</v>
      </c>
    </row>
    <row r="126" s="17" customFormat="true" ht="13.8" hidden="false" customHeight="false" outlineLevel="0" collapsed="false">
      <c r="A126" s="6"/>
      <c r="B126" s="4"/>
      <c r="C126" s="6" t="s">
        <v>79</v>
      </c>
      <c r="D126" s="7"/>
    </row>
    <row r="127" customFormat="false" ht="13.8" hidden="false" customHeight="false" outlineLevel="0" collapsed="false">
      <c r="A127" s="2" t="n">
        <v>3745</v>
      </c>
      <c r="B127" s="3" t="n">
        <v>5139</v>
      </c>
      <c r="C127" s="2" t="s">
        <v>80</v>
      </c>
      <c r="D127" s="5" t="n">
        <v>8750</v>
      </c>
    </row>
    <row r="128" customFormat="false" ht="13.8" hidden="false" customHeight="false" outlineLevel="0" collapsed="false">
      <c r="A128" s="2" t="n">
        <v>3745</v>
      </c>
      <c r="B128" s="3" t="n">
        <v>5169</v>
      </c>
      <c r="C128" s="2" t="s">
        <v>81</v>
      </c>
      <c r="D128" s="5" t="n">
        <v>130000</v>
      </c>
    </row>
    <row r="129" customFormat="false" ht="13.8" hidden="false" customHeight="false" outlineLevel="0" collapsed="false">
      <c r="A129" s="2" t="n">
        <v>3745</v>
      </c>
      <c r="B129" s="3" t="n">
        <v>5171</v>
      </c>
      <c r="C129" s="2" t="s">
        <v>50</v>
      </c>
      <c r="D129" s="5" t="n">
        <v>6500</v>
      </c>
    </row>
    <row r="130" customFormat="false" ht="13.8" hidden="false" customHeight="false" outlineLevel="0" collapsed="false">
      <c r="A130" s="2" t="n">
        <v>3745</v>
      </c>
      <c r="B130" s="3" t="n">
        <v>5173</v>
      </c>
      <c r="C130" s="2" t="s">
        <v>82</v>
      </c>
      <c r="D130" s="5" t="n">
        <v>1000</v>
      </c>
    </row>
    <row r="131" customFormat="false" ht="13.8" hidden="false" customHeight="false" outlineLevel="0" collapsed="false">
      <c r="A131" s="2" t="n">
        <v>3745</v>
      </c>
      <c r="B131" s="3" t="n">
        <v>5156</v>
      </c>
      <c r="C131" s="2" t="s">
        <v>83</v>
      </c>
      <c r="D131" s="5" t="n">
        <v>22000</v>
      </c>
    </row>
    <row r="132" customFormat="false" ht="13.8" hidden="false" customHeight="false" outlineLevel="0" collapsed="false">
      <c r="A132" s="2" t="n">
        <v>3745</v>
      </c>
      <c r="B132" s="3" t="n">
        <v>5361</v>
      </c>
      <c r="C132" s="2" t="s">
        <v>84</v>
      </c>
      <c r="D132" s="5" t="n">
        <v>1000</v>
      </c>
    </row>
    <row r="133" customFormat="false" ht="13.8" hidden="false" customHeight="false" outlineLevel="0" collapsed="false">
      <c r="A133" s="6" t="s">
        <v>18</v>
      </c>
      <c r="B133" s="4"/>
      <c r="C133" s="6"/>
      <c r="D133" s="7" t="n">
        <f aca="false">D127+D128+D129+D130+D131+D132</f>
        <v>169250</v>
      </c>
    </row>
    <row r="134" s="17" customFormat="true" ht="13.8" hidden="false" customHeight="false" outlineLevel="0" collapsed="false">
      <c r="A134" s="6"/>
      <c r="B134" s="4"/>
      <c r="C134" s="6" t="s">
        <v>85</v>
      </c>
      <c r="D134" s="7"/>
    </row>
    <row r="135" customFormat="false" ht="13.8" hidden="false" customHeight="false" outlineLevel="0" collapsed="false">
      <c r="A135" s="2" t="n">
        <v>5212</v>
      </c>
      <c r="B135" s="3" t="n">
        <v>5901</v>
      </c>
      <c r="C135" s="2" t="s">
        <v>86</v>
      </c>
      <c r="D135" s="5" t="n">
        <v>500</v>
      </c>
    </row>
    <row r="136" s="17" customFormat="true" ht="13.8" hidden="false" customHeight="false" outlineLevel="0" collapsed="false">
      <c r="A136" s="6" t="s">
        <v>18</v>
      </c>
      <c r="B136" s="4"/>
      <c r="C136" s="6"/>
      <c r="D136" s="7" t="n">
        <v>500</v>
      </c>
    </row>
    <row r="137" customFormat="false" ht="13.8" hidden="false" customHeight="false" outlineLevel="0" collapsed="false">
      <c r="A137" s="2"/>
      <c r="B137" s="3"/>
      <c r="C137" s="6" t="s">
        <v>87</v>
      </c>
      <c r="D137" s="5"/>
    </row>
    <row r="138" customFormat="false" ht="13.8" hidden="false" customHeight="false" outlineLevel="0" collapsed="false">
      <c r="A138" s="2" t="n">
        <v>5512</v>
      </c>
      <c r="B138" s="3" t="n">
        <v>5137</v>
      </c>
      <c r="C138" s="8" t="s">
        <v>61</v>
      </c>
      <c r="D138" s="11" t="n">
        <v>5000</v>
      </c>
    </row>
    <row r="139" customFormat="false" ht="13.8" hidden="false" customHeight="false" outlineLevel="0" collapsed="false">
      <c r="A139" s="2" t="n">
        <v>5512</v>
      </c>
      <c r="B139" s="3" t="n">
        <v>5139</v>
      </c>
      <c r="C139" s="8" t="s">
        <v>80</v>
      </c>
      <c r="D139" s="5" t="n">
        <v>5000</v>
      </c>
    </row>
    <row r="140" customFormat="false" ht="13.8" hidden="false" customHeight="false" outlineLevel="0" collapsed="false">
      <c r="A140" s="2" t="n">
        <v>5512</v>
      </c>
      <c r="B140" s="3" t="n">
        <v>5151</v>
      </c>
      <c r="C140" s="8" t="s">
        <v>52</v>
      </c>
      <c r="D140" s="5" t="n">
        <v>2000</v>
      </c>
    </row>
    <row r="141" customFormat="false" ht="13.8" hidden="false" customHeight="false" outlineLevel="0" collapsed="false">
      <c r="A141" s="2" t="n">
        <v>5512</v>
      </c>
      <c r="B141" s="3" t="n">
        <v>5154</v>
      </c>
      <c r="C141" s="8" t="s">
        <v>56</v>
      </c>
      <c r="D141" s="5" t="n">
        <v>1000</v>
      </c>
    </row>
    <row r="142" customFormat="false" ht="13.8" hidden="false" customHeight="false" outlineLevel="0" collapsed="false">
      <c r="A142" s="2" t="n">
        <v>5512</v>
      </c>
      <c r="B142" s="3" t="n">
        <v>5156</v>
      </c>
      <c r="C142" s="2" t="s">
        <v>88</v>
      </c>
      <c r="D142" s="5" t="n">
        <v>15000</v>
      </c>
    </row>
    <row r="143" customFormat="false" ht="13.8" hidden="false" customHeight="false" outlineLevel="0" collapsed="false">
      <c r="A143" s="2" t="n">
        <v>5512</v>
      </c>
      <c r="B143" s="3" t="n">
        <v>5169</v>
      </c>
      <c r="C143" s="2" t="s">
        <v>81</v>
      </c>
      <c r="D143" s="5" t="n">
        <v>10000</v>
      </c>
    </row>
    <row r="144" customFormat="false" ht="13.8" hidden="false" customHeight="false" outlineLevel="0" collapsed="false">
      <c r="A144" s="2" t="n">
        <v>5512</v>
      </c>
      <c r="B144" s="3" t="n">
        <v>5171</v>
      </c>
      <c r="C144" s="2" t="s">
        <v>50</v>
      </c>
      <c r="D144" s="5" t="n">
        <v>10000</v>
      </c>
    </row>
    <row r="145" customFormat="false" ht="13.8" hidden="false" customHeight="false" outlineLevel="0" collapsed="false">
      <c r="A145" s="2" t="n">
        <v>5512</v>
      </c>
      <c r="B145" s="3" t="n">
        <v>5240</v>
      </c>
      <c r="C145" s="2" t="s">
        <v>89</v>
      </c>
      <c r="D145" s="5" t="n">
        <v>10000</v>
      </c>
    </row>
    <row r="146" customFormat="false" ht="13.8" hidden="false" customHeight="false" outlineLevel="0" collapsed="false">
      <c r="A146" s="6" t="s">
        <v>18</v>
      </c>
      <c r="B146" s="3"/>
      <c r="C146" s="2"/>
      <c r="D146" s="7" t="n">
        <f aca="false">SUM(D138:D145)</f>
        <v>58000</v>
      </c>
    </row>
    <row r="147" s="17" customFormat="true" ht="13.8" hidden="false" customHeight="false" outlineLevel="0" collapsed="false">
      <c r="A147" s="6"/>
      <c r="B147" s="4"/>
      <c r="C147" s="6" t="s">
        <v>90</v>
      </c>
      <c r="D147" s="7"/>
    </row>
    <row r="148" customFormat="false" ht="13.8" hidden="false" customHeight="false" outlineLevel="0" collapsed="false">
      <c r="A148" s="2" t="n">
        <v>6112</v>
      </c>
      <c r="B148" s="3" t="n">
        <v>5023</v>
      </c>
      <c r="C148" s="2" t="s">
        <v>91</v>
      </c>
      <c r="D148" s="5" t="n">
        <v>343000</v>
      </c>
    </row>
    <row r="149" customFormat="false" ht="13.8" hidden="false" customHeight="false" outlineLevel="0" collapsed="false">
      <c r="A149" s="2" t="n">
        <v>6112</v>
      </c>
      <c r="B149" s="3" t="n">
        <v>5032</v>
      </c>
      <c r="C149" s="2" t="s">
        <v>92</v>
      </c>
      <c r="D149" s="5" t="n">
        <v>31000</v>
      </c>
    </row>
    <row r="150" customFormat="false" ht="13.8" hidden="false" customHeight="false" outlineLevel="0" collapsed="false">
      <c r="A150" s="2" t="n">
        <v>6112</v>
      </c>
      <c r="B150" s="3" t="n">
        <v>5039</v>
      </c>
      <c r="C150" s="2" t="s">
        <v>93</v>
      </c>
      <c r="D150" s="5" t="n">
        <v>8000</v>
      </c>
    </row>
    <row r="151" s="17" customFormat="true" ht="13.8" hidden="false" customHeight="false" outlineLevel="0" collapsed="false">
      <c r="A151" s="6" t="s">
        <v>18</v>
      </c>
      <c r="B151" s="4"/>
      <c r="C151" s="6"/>
      <c r="D151" s="7" t="n">
        <f aca="false">SUM(D148:D150)</f>
        <v>382000</v>
      </c>
    </row>
    <row r="152" customFormat="false" ht="13.8" hidden="false" customHeight="false" outlineLevel="0" collapsed="false">
      <c r="A152" s="2"/>
      <c r="B152" s="3"/>
      <c r="C152" s="6" t="s">
        <v>94</v>
      </c>
      <c r="D152" s="5"/>
    </row>
    <row r="153" customFormat="false" ht="13.8" hidden="false" customHeight="false" outlineLevel="0" collapsed="false">
      <c r="A153" s="2" t="n">
        <v>6171</v>
      </c>
      <c r="B153" s="3" t="n">
        <v>5021</v>
      </c>
      <c r="C153" s="2" t="s">
        <v>95</v>
      </c>
      <c r="D153" s="5" t="n">
        <v>2000</v>
      </c>
    </row>
    <row r="154" customFormat="false" ht="13.8" hidden="false" customHeight="false" outlineLevel="0" collapsed="false">
      <c r="A154" s="2" t="n">
        <v>6171</v>
      </c>
      <c r="B154" s="3" t="n">
        <v>5137</v>
      </c>
      <c r="C154" s="2" t="s">
        <v>96</v>
      </c>
      <c r="D154" s="11" t="n">
        <v>10000</v>
      </c>
    </row>
    <row r="155" customFormat="false" ht="13.8" hidden="false" customHeight="false" outlineLevel="0" collapsed="false">
      <c r="A155" s="2" t="n">
        <v>6171</v>
      </c>
      <c r="B155" s="3" t="n">
        <v>5139</v>
      </c>
      <c r="C155" s="2" t="s">
        <v>80</v>
      </c>
      <c r="D155" s="5" t="n">
        <v>15000</v>
      </c>
    </row>
    <row r="156" customFormat="false" ht="13.8" hidden="false" customHeight="false" outlineLevel="0" collapsed="false">
      <c r="A156" s="2" t="n">
        <v>6171</v>
      </c>
      <c r="B156" s="3" t="n">
        <v>5161</v>
      </c>
      <c r="C156" s="2" t="s">
        <v>97</v>
      </c>
      <c r="D156" s="5" t="n">
        <v>2500</v>
      </c>
    </row>
    <row r="157" customFormat="false" ht="13.8" hidden="false" customHeight="false" outlineLevel="0" collapsed="false">
      <c r="A157" s="2" t="n">
        <v>6171</v>
      </c>
      <c r="B157" s="3" t="n">
        <v>5162</v>
      </c>
      <c r="C157" s="2" t="s">
        <v>98</v>
      </c>
      <c r="D157" s="5" t="n">
        <v>35000</v>
      </c>
    </row>
    <row r="158" customFormat="false" ht="13.8" hidden="false" customHeight="false" outlineLevel="0" collapsed="false">
      <c r="A158" s="2" t="n">
        <v>6171</v>
      </c>
      <c r="B158" s="3" t="n">
        <v>5168</v>
      </c>
      <c r="C158" s="2" t="s">
        <v>99</v>
      </c>
      <c r="D158" s="5" t="n">
        <v>40000</v>
      </c>
    </row>
    <row r="159" customFormat="false" ht="13.8" hidden="false" customHeight="false" outlineLevel="0" collapsed="false">
      <c r="A159" s="2" t="n">
        <v>6171</v>
      </c>
      <c r="B159" s="3" t="n">
        <v>5169</v>
      </c>
      <c r="C159" s="2" t="s">
        <v>48</v>
      </c>
      <c r="D159" s="5" t="n">
        <v>250000</v>
      </c>
    </row>
    <row r="160" customFormat="false" ht="13.8" hidden="false" customHeight="false" outlineLevel="0" collapsed="false">
      <c r="A160" s="2" t="n">
        <v>6171</v>
      </c>
      <c r="B160" s="3" t="n">
        <v>5171</v>
      </c>
      <c r="C160" s="2" t="s">
        <v>50</v>
      </c>
      <c r="D160" s="5" t="n">
        <v>5000</v>
      </c>
    </row>
    <row r="161" customFormat="false" ht="13.8" hidden="false" customHeight="false" outlineLevel="0" collapsed="false">
      <c r="A161" s="2" t="n">
        <v>6171</v>
      </c>
      <c r="B161" s="3" t="n">
        <v>5173</v>
      </c>
      <c r="C161" s="2" t="s">
        <v>82</v>
      </c>
      <c r="D161" s="5" t="n">
        <v>5500</v>
      </c>
    </row>
    <row r="162" customFormat="false" ht="13.8" hidden="false" customHeight="false" outlineLevel="0" collapsed="false">
      <c r="A162" s="2" t="n">
        <v>6171</v>
      </c>
      <c r="B162" s="3" t="n">
        <v>5175</v>
      </c>
      <c r="C162" s="2" t="s">
        <v>100</v>
      </c>
      <c r="D162" s="5" t="n">
        <v>4500</v>
      </c>
    </row>
    <row r="163" customFormat="false" ht="13.8" hidden="false" customHeight="false" outlineLevel="0" collapsed="false">
      <c r="A163" s="2" t="n">
        <v>6171</v>
      </c>
      <c r="B163" s="3" t="n">
        <v>5222</v>
      </c>
      <c r="C163" s="2" t="s">
        <v>101</v>
      </c>
      <c r="D163" s="5" t="n">
        <v>5000</v>
      </c>
    </row>
    <row r="164" customFormat="false" ht="13.8" hidden="false" customHeight="false" outlineLevel="0" collapsed="false">
      <c r="A164" s="2" t="n">
        <v>6171</v>
      </c>
      <c r="B164" s="3" t="n">
        <v>5321</v>
      </c>
      <c r="C164" s="2" t="s">
        <v>102</v>
      </c>
      <c r="D164" s="5" t="n">
        <v>2000</v>
      </c>
    </row>
    <row r="165" customFormat="false" ht="13.8" hidden="false" customHeight="false" outlineLevel="0" collapsed="false">
      <c r="A165" s="2" t="n">
        <v>6171</v>
      </c>
      <c r="B165" s="3" t="n">
        <v>5329</v>
      </c>
      <c r="C165" s="2" t="s">
        <v>103</v>
      </c>
      <c r="D165" s="5" t="n">
        <v>6600</v>
      </c>
    </row>
    <row r="166" customFormat="false" ht="13.8" hidden="false" customHeight="false" outlineLevel="0" collapsed="false">
      <c r="A166" s="2" t="n">
        <v>6171</v>
      </c>
      <c r="B166" s="3" t="n">
        <v>5365</v>
      </c>
      <c r="C166" s="2" t="s">
        <v>104</v>
      </c>
      <c r="D166" s="5" t="n">
        <v>500</v>
      </c>
    </row>
    <row r="167" customFormat="false" ht="13.8" hidden="false" customHeight="false" outlineLevel="0" collapsed="false">
      <c r="A167" s="2" t="n">
        <v>6171</v>
      </c>
      <c r="B167" s="3" t="n">
        <v>5191</v>
      </c>
      <c r="C167" s="2" t="s">
        <v>105</v>
      </c>
      <c r="D167" s="5" t="n">
        <v>1000</v>
      </c>
    </row>
    <row r="168" customFormat="false" ht="13.8" hidden="false" customHeight="false" outlineLevel="0" collapsed="false">
      <c r="A168" s="2" t="n">
        <v>6171</v>
      </c>
      <c r="B168" s="3" t="n">
        <v>5194</v>
      </c>
      <c r="C168" s="2" t="s">
        <v>60</v>
      </c>
      <c r="D168" s="5" t="n">
        <v>3000</v>
      </c>
    </row>
    <row r="169" s="17" customFormat="true" ht="13.8" hidden="false" customHeight="false" outlineLevel="0" collapsed="false">
      <c r="A169" s="6" t="s">
        <v>18</v>
      </c>
      <c r="B169" s="4"/>
      <c r="C169" s="6"/>
      <c r="D169" s="7" t="n">
        <f aca="false">SUM(D153:D168)</f>
        <v>387600</v>
      </c>
    </row>
    <row r="170" customFormat="false" ht="13.8" hidden="false" customHeight="false" outlineLevel="0" collapsed="false">
      <c r="A170" s="2"/>
      <c r="B170" s="3"/>
      <c r="C170" s="6" t="s">
        <v>36</v>
      </c>
      <c r="D170" s="5"/>
    </row>
    <row r="171" customFormat="false" ht="13.8" hidden="false" customHeight="false" outlineLevel="0" collapsed="false">
      <c r="A171" s="2" t="n">
        <v>6310</v>
      </c>
      <c r="B171" s="3" t="n">
        <v>5163</v>
      </c>
      <c r="C171" s="2" t="s">
        <v>106</v>
      </c>
      <c r="D171" s="5" t="n">
        <v>9000</v>
      </c>
    </row>
    <row r="172" customFormat="false" ht="13.8" hidden="false" customHeight="false" outlineLevel="0" collapsed="false">
      <c r="A172" s="2" t="n">
        <v>6310</v>
      </c>
      <c r="B172" s="3" t="n">
        <v>5362</v>
      </c>
      <c r="C172" s="2" t="s">
        <v>107</v>
      </c>
      <c r="D172" s="5" t="n">
        <v>3000</v>
      </c>
    </row>
    <row r="173" customFormat="false" ht="13.8" hidden="false" customHeight="false" outlineLevel="0" collapsed="false">
      <c r="A173" s="6" t="s">
        <v>18</v>
      </c>
      <c r="B173" s="4"/>
      <c r="C173" s="6"/>
      <c r="D173" s="7" t="n">
        <f aca="false">D171+D172</f>
        <v>12000</v>
      </c>
    </row>
    <row r="174" customFormat="false" ht="13.8" hidden="false" customHeight="false" outlineLevel="0" collapsed="false">
      <c r="A174" s="6"/>
      <c r="B174" s="4"/>
      <c r="C174" s="6" t="s">
        <v>108</v>
      </c>
      <c r="D174" s="7"/>
    </row>
    <row r="175" customFormat="false" ht="13.8" hidden="false" customHeight="false" outlineLevel="0" collapsed="false">
      <c r="A175" s="8" t="n">
        <v>6320</v>
      </c>
      <c r="B175" s="9" t="n">
        <v>5163</v>
      </c>
      <c r="C175" s="8" t="s">
        <v>109</v>
      </c>
      <c r="D175" s="10" t="n">
        <v>45000</v>
      </c>
    </row>
    <row r="176" customFormat="false" ht="13.8" hidden="false" customHeight="false" outlineLevel="0" collapsed="false">
      <c r="A176" s="6" t="s">
        <v>18</v>
      </c>
      <c r="B176" s="4"/>
      <c r="C176" s="6"/>
      <c r="D176" s="7" t="n">
        <f aca="false">SUM(D175:D175)</f>
        <v>45000</v>
      </c>
    </row>
    <row r="177" customFormat="false" ht="13.8" hidden="false" customHeight="false" outlineLevel="0" collapsed="false">
      <c r="A177" s="6"/>
      <c r="B177" s="4"/>
      <c r="C177" s="6" t="s">
        <v>110</v>
      </c>
      <c r="D177" s="7"/>
    </row>
    <row r="178" customFormat="false" ht="13.8" hidden="false" customHeight="false" outlineLevel="0" collapsed="false">
      <c r="A178" s="8" t="n">
        <v>6399</v>
      </c>
      <c r="B178" s="9" t="n">
        <v>5365</v>
      </c>
      <c r="C178" s="2" t="s">
        <v>111</v>
      </c>
      <c r="D178" s="10" t="n">
        <v>200000</v>
      </c>
    </row>
    <row r="179" customFormat="false" ht="13.8" hidden="false" customHeight="false" outlineLevel="0" collapsed="false">
      <c r="A179" s="6" t="s">
        <v>18</v>
      </c>
      <c r="B179" s="4"/>
      <c r="C179" s="6"/>
      <c r="D179" s="7" t="n">
        <f aca="false">D178</f>
        <v>200000</v>
      </c>
    </row>
    <row r="180" s="17" customFormat="true" ht="13.8" hidden="false" customHeight="false" outlineLevel="0" collapsed="false">
      <c r="A180" s="6"/>
      <c r="B180" s="4"/>
      <c r="C180" s="6"/>
      <c r="D180" s="7"/>
    </row>
    <row r="181" customFormat="false" ht="13.8" hidden="false" customHeight="false" outlineLevel="0" collapsed="false">
      <c r="A181" s="2"/>
      <c r="B181" s="3"/>
      <c r="C181" s="6" t="s">
        <v>112</v>
      </c>
      <c r="D181" s="7" t="n">
        <f aca="false">D60+D65+D69+D75+D80+D85+D89+D94+D97+D102+D106+D115+D118+D121+D125+D133+D136+D146+D151+D169+D173+D176+D179</f>
        <v>4166850</v>
      </c>
    </row>
    <row r="182" customFormat="false" ht="13.8" hidden="false" customHeight="false" outlineLevel="0" collapsed="false">
      <c r="A182" s="2"/>
      <c r="B182" s="3"/>
      <c r="C182" s="6"/>
      <c r="D182" s="7"/>
    </row>
    <row r="183" customFormat="false" ht="13.8" hidden="false" customHeight="false" outlineLevel="0" collapsed="false">
      <c r="A183" s="2"/>
      <c r="B183" s="3"/>
      <c r="C183" s="4" t="s">
        <v>113</v>
      </c>
      <c r="D183" s="5"/>
    </row>
    <row r="184" customFormat="false" ht="13.8" hidden="false" customHeight="false" outlineLevel="0" collapsed="false">
      <c r="A184" s="2"/>
      <c r="B184" s="3" t="n">
        <v>8115</v>
      </c>
      <c r="C184" s="18" t="s">
        <v>114</v>
      </c>
      <c r="D184" s="5" t="n">
        <v>631915</v>
      </c>
    </row>
    <row r="185" customFormat="false" ht="13.8" hidden="false" customHeight="false" outlineLevel="0" collapsed="false">
      <c r="A185" s="2"/>
      <c r="B185" s="3" t="n">
        <v>8124</v>
      </c>
      <c r="C185" s="2" t="s">
        <v>115</v>
      </c>
      <c r="D185" s="5" t="n">
        <v>735000</v>
      </c>
    </row>
    <row r="186" customFormat="false" ht="30.55" hidden="false" customHeight="true" outlineLevel="0" collapsed="false">
      <c r="A186" s="19" t="s">
        <v>116</v>
      </c>
      <c r="B186" s="19"/>
      <c r="C186" s="19"/>
      <c r="D186" s="19"/>
    </row>
    <row r="187" customFormat="false" ht="15" hidden="false" customHeight="true" outlineLevel="0" collapsed="false">
      <c r="A187" s="20" t="s">
        <v>117</v>
      </c>
      <c r="B187" s="20"/>
      <c r="C187" s="20"/>
      <c r="D187" s="20"/>
    </row>
    <row r="188" customFormat="false" ht="13.8" hidden="false" customHeight="false" outlineLevel="0" collapsed="false">
      <c r="A188" s="20"/>
      <c r="B188" s="20"/>
      <c r="C188" s="20"/>
      <c r="D188" s="20"/>
    </row>
    <row r="189" customFormat="false" ht="7.45" hidden="false" customHeight="true" outlineLevel="0" collapsed="false">
      <c r="A189" s="20"/>
      <c r="B189" s="20"/>
      <c r="C189" s="20"/>
      <c r="D189" s="20"/>
    </row>
    <row r="190" customFormat="false" ht="13.8" hidden="false" customHeight="false" outlineLevel="0" collapsed="false">
      <c r="A190" s="21"/>
      <c r="B190" s="21"/>
      <c r="C190" s="22"/>
      <c r="D190" s="23"/>
    </row>
    <row r="191" customFormat="false" ht="11.15" hidden="false" customHeight="true" outlineLevel="0" collapsed="false">
      <c r="A191" s="20" t="s">
        <v>118</v>
      </c>
      <c r="B191" s="20"/>
      <c r="C191" s="20"/>
      <c r="D191" s="20"/>
    </row>
    <row r="192" customFormat="false" ht="13.8" hidden="false" customHeight="false" outlineLevel="0" collapsed="false">
      <c r="A192" s="20"/>
      <c r="B192" s="20"/>
      <c r="C192" s="20"/>
      <c r="D192" s="20"/>
    </row>
    <row r="193" customFormat="false" ht="46.25" hidden="false" customHeight="true" outlineLevel="0" collapsed="false">
      <c r="A193" s="20"/>
      <c r="B193" s="20"/>
      <c r="C193" s="20"/>
      <c r="D193" s="20"/>
    </row>
    <row r="194" customFormat="false" ht="13.8" hidden="false" customHeight="false" outlineLevel="0" collapsed="false">
      <c r="A194" s="24" t="s">
        <v>119</v>
      </c>
      <c r="B194" s="25"/>
      <c r="C194" s="24"/>
      <c r="D194" s="23"/>
    </row>
    <row r="195" customFormat="false" ht="13.8" hidden="false" customHeight="false" outlineLevel="0" collapsed="false">
      <c r="A195" s="26" t="s">
        <v>120</v>
      </c>
      <c r="B195" s="26"/>
      <c r="C195" s="26"/>
      <c r="D195" s="26"/>
    </row>
    <row r="196" customFormat="false" ht="15" hidden="false" customHeight="true" outlineLevel="0" collapsed="false">
      <c r="A196" s="27" t="s">
        <v>121</v>
      </c>
      <c r="B196" s="27"/>
      <c r="C196" s="27"/>
      <c r="D196" s="27"/>
    </row>
    <row r="197" customFormat="false" ht="13.8" hidden="false" customHeight="false" outlineLevel="0" collapsed="false">
      <c r="A197" s="27"/>
      <c r="B197" s="27"/>
      <c r="C197" s="27"/>
      <c r="D197" s="27"/>
    </row>
    <row r="198" customFormat="false" ht="13.8" hidden="false" customHeight="false" outlineLevel="0" collapsed="false">
      <c r="A198" s="27"/>
      <c r="B198" s="27"/>
      <c r="C198" s="27"/>
      <c r="D198" s="27"/>
    </row>
    <row r="199" customFormat="false" ht="15" hidden="false" customHeight="true" outlineLevel="0" collapsed="false">
      <c r="A199" s="28" t="s">
        <v>122</v>
      </c>
      <c r="B199" s="28"/>
      <c r="C199" s="28"/>
      <c r="D199" s="28"/>
    </row>
    <row r="200" customFormat="false" ht="13.8" hidden="false" customHeight="false" outlineLevel="0" collapsed="false">
      <c r="A200" s="28"/>
      <c r="B200" s="28"/>
      <c r="C200" s="28"/>
      <c r="D200" s="28"/>
    </row>
    <row r="201" customFormat="false" ht="13.8" hidden="false" customHeight="false" outlineLevel="0" collapsed="false">
      <c r="A201" s="28"/>
      <c r="B201" s="28"/>
      <c r="C201" s="28"/>
      <c r="D201" s="28"/>
    </row>
  </sheetData>
  <mergeCells count="6">
    <mergeCell ref="A186:D186"/>
    <mergeCell ref="A187:D189"/>
    <mergeCell ref="A191:D193"/>
    <mergeCell ref="A195:D195"/>
    <mergeCell ref="A196:D198"/>
    <mergeCell ref="A199:D201"/>
  </mergeCells>
  <printOptions headings="false" gridLines="false" gridLinesSet="true" horizontalCentered="false" verticalCentered="false"/>
  <pageMargins left="0.25" right="0.25" top="0.752083333333333" bottom="0.752083333333333" header="0.3" footer="0.3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&amp;CROZPOČET OBCE VELKÝ TŘEBEŠOV NA ROK 2018</oddHeader>
    <oddFooter>&amp;CStránka &amp;P&amp;RNávrh rozpočtu obce Velký Třebešov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13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7" activeCellId="0" sqref="C7"/>
    </sheetView>
  </sheetViews>
  <sheetFormatPr defaultRowHeight="13.8"/>
  <cols>
    <col collapsed="false" hidden="false" max="1" min="1" style="0" width="28.8877551020408"/>
    <col collapsed="false" hidden="false" max="2" min="2" style="0" width="25.9183673469388"/>
    <col collapsed="false" hidden="false" max="3" min="3" style="0" width="21.3265306122449"/>
    <col collapsed="false" hidden="false" max="1025" min="4" style="0" width="8.50510204081633"/>
  </cols>
  <sheetData>
    <row r="1" customFormat="false" ht="13.8" hidden="false" customHeight="false" outlineLevel="0" collapsed="false">
      <c r="A1" s="29" t="n">
        <f aca="false">+F19</f>
        <v>0</v>
      </c>
      <c r="B1" s="30" t="s">
        <v>123</v>
      </c>
      <c r="C1" s="31" t="s">
        <v>124</v>
      </c>
    </row>
    <row r="2" customFormat="false" ht="13.8" hidden="false" customHeight="false" outlineLevel="0" collapsed="false">
      <c r="A2" s="32" t="s">
        <v>125</v>
      </c>
      <c r="B2" s="5" t="n">
        <v>4269935</v>
      </c>
      <c r="C2" s="33" t="n">
        <v>4166850</v>
      </c>
    </row>
    <row r="3" customFormat="false" ht="13.8" hidden="false" customHeight="false" outlineLevel="0" collapsed="false">
      <c r="A3" s="34" t="s">
        <v>126</v>
      </c>
      <c r="B3" s="35"/>
      <c r="C3" s="35" t="n">
        <v>735000</v>
      </c>
    </row>
    <row r="4" customFormat="false" ht="13.8" hidden="false" customHeight="false" outlineLevel="0" collapsed="false">
      <c r="A4" s="34" t="s">
        <v>127</v>
      </c>
      <c r="B4" s="35" t="n">
        <v>631915</v>
      </c>
      <c r="C4" s="35"/>
    </row>
    <row r="5" customFormat="false" ht="13.8" hidden="false" customHeight="false" outlineLevel="0" collapsed="false">
      <c r="A5" s="29"/>
      <c r="B5" s="36" t="n">
        <f aca="false">SUM(B2:B4)</f>
        <v>4901850</v>
      </c>
      <c r="C5" s="37" t="n">
        <f aca="false">SUM(C2:C3)</f>
        <v>4901850</v>
      </c>
    </row>
    <row r="7" customFormat="false" ht="13.8" hidden="false" customHeight="false" outlineLevel="0" collapsed="false">
      <c r="A7" s="0" t="s">
        <v>128</v>
      </c>
      <c r="B7" s="38" t="n">
        <v>746129.69</v>
      </c>
    </row>
    <row r="8" customFormat="false" ht="13.8" hidden="false" customHeight="false" outlineLevel="0" collapsed="false">
      <c r="A8" s="0" t="s">
        <v>129</v>
      </c>
      <c r="B8" s="38" t="n">
        <v>2358548</v>
      </c>
    </row>
    <row r="9" customFormat="false" ht="13.8" hidden="false" customHeight="false" outlineLevel="0" collapsed="false">
      <c r="A9" s="0" t="s">
        <v>130</v>
      </c>
      <c r="B9" s="38" t="n">
        <v>-1291044</v>
      </c>
    </row>
    <row r="10" customFormat="false" ht="13.8" hidden="false" customHeight="false" outlineLevel="0" collapsed="false">
      <c r="A10" s="0" t="s">
        <v>131</v>
      </c>
      <c r="B10" s="38" t="n">
        <v>-350000</v>
      </c>
    </row>
    <row r="11" customFormat="false" ht="18.65" hidden="false" customHeight="true" outlineLevel="0" collapsed="false">
      <c r="A11" s="17" t="s">
        <v>132</v>
      </c>
      <c r="B11" s="39" t="n">
        <f aca="false">SUM(B7:B10)</f>
        <v>1463633.69</v>
      </c>
    </row>
    <row r="12" customFormat="false" ht="13.8" hidden="false" customHeight="false" outlineLevel="0" collapsed="false">
      <c r="A12" s="0" t="s">
        <v>133</v>
      </c>
      <c r="B12" s="38" t="n">
        <v>-735000</v>
      </c>
    </row>
    <row r="13" customFormat="false" ht="13.8" hidden="false" customHeight="false" outlineLevel="0" collapsed="false">
      <c r="B13" s="39" t="n">
        <v>759633.69</v>
      </c>
    </row>
  </sheetData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168</TotalTime>
  <Application>LibreOffice/5.0.2.2$Windows_x86 LibreOffice_project/37b43f919e4de5eeaca9b9755ed688758a8251fe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2013-11-21T18:47:04Z</dcterms:created>
  <dc:creator>HP</dc:creator>
  <dc:language>cs-CZ</dc:language>
  <cp:lastPrinted>2017-10-26T13:11:34Z</cp:lastPrinted>
  <dcterms:modified xsi:type="dcterms:W3CDTF">2017-10-26T13:26:43Z</dcterms:modified>
  <cp:revision>41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